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  <c r="G8" i="1" l="1"/>
  <c r="F8" i="1"/>
  <c r="E8" i="1"/>
  <c r="D8" i="1" s="1"/>
</calcChain>
</file>

<file path=xl/sharedStrings.xml><?xml version="1.0" encoding="utf-8"?>
<sst xmlns="http://schemas.openxmlformats.org/spreadsheetml/2006/main" count="43" uniqueCount="40">
  <si>
    <t>资产清单</t>
  </si>
  <si>
    <t>金额单位：万元</t>
  </si>
  <si>
    <t>序号</t>
  </si>
  <si>
    <t>债务人名称</t>
  </si>
  <si>
    <t>所在地</t>
  </si>
  <si>
    <t>债权合计</t>
  </si>
  <si>
    <t>本金</t>
  </si>
  <si>
    <t>利息</t>
  </si>
  <si>
    <t>其他债权</t>
  </si>
  <si>
    <t>担保方式</t>
  </si>
  <si>
    <t>抵、质押情况</t>
  </si>
  <si>
    <t>保证情况</t>
  </si>
  <si>
    <t>诉讼情况</t>
  </si>
  <si>
    <t>备注</t>
  </si>
  <si>
    <t>合计</t>
  </si>
  <si>
    <t>广西银亿新材料有限公司</t>
    <phoneticPr fontId="8" type="noConversion"/>
  </si>
  <si>
    <t>博白县龙潭工业园</t>
    <phoneticPr fontId="8" type="noConversion"/>
  </si>
  <si>
    <t>抵押+保证</t>
    <phoneticPr fontId="8" type="noConversion"/>
  </si>
  <si>
    <t>广西银亿新材料有限公司以其名下工业土地使用权面积124583.41平方米，厂房建筑面积42471.49平方米提供抵押担保</t>
    <phoneticPr fontId="8" type="noConversion"/>
  </si>
  <si>
    <t>银亿集团有限公司、宁波银亿投资集团有限公司及熊续强、欧阳黎明提供连带责任担保</t>
    <phoneticPr fontId="8" type="noConversion"/>
  </si>
  <si>
    <t>一审审理中</t>
    <phoneticPr fontId="8" type="noConversion"/>
  </si>
  <si>
    <t>债权截止日为：2019年9月30日</t>
    <phoneticPr fontId="8" type="noConversion"/>
  </si>
  <si>
    <t>该债权已经诉讼并已进入到强制执行阶段。</t>
  </si>
  <si>
    <t>计息截止日2019年11月21日</t>
  </si>
  <si>
    <t>南宁</t>
    <phoneticPr fontId="8" type="noConversion"/>
  </si>
  <si>
    <t>抵押物为南宁市星光大道223号荣宝华商城中心商场地下一层至四层，建筑总面积45968.5平方米，已办理房屋所有权，其中：地下一层11259.47平方米、一层7626.11平方米、二层8942.15平方米、三层9070.39平方米、四层9070.39平方米。</t>
    <phoneticPr fontId="8" type="noConversion"/>
  </si>
  <si>
    <t>2017年5月，光大银行向广西高级人民法院提起诉讼，并申请对抵押物进行查封，为首封。2017年10月，法院作出民事判决。法院判令：南宁荣宝昌房地产有限公司偿还光大银行贷款本金208,243,167.68元及相应利息和罚息；光大银行对南宁荣宝昌房地产有限公司抵押物以折价或以拍卖、变卖该财产的价款享有优先受偿权；吴江资对南宁荣宝昌房地产有限公司的上述债务承担连带清偿责任。2017年12月，光大银行向广西高级人民法院申请强制执行。</t>
    <phoneticPr fontId="8" type="noConversion"/>
  </si>
  <si>
    <t>2019年8月7日，法院裁定南宁荣宝昌房地产有限公司破产，目前相关程序正在有序开展。计息截止日2019年8月7日。</t>
    <phoneticPr fontId="8" type="noConversion"/>
  </si>
  <si>
    <t>柳州</t>
    <phoneticPr fontId="8" type="noConversion"/>
  </si>
  <si>
    <t>保证</t>
    <phoneticPr fontId="8" type="noConversion"/>
  </si>
  <si>
    <t>无</t>
    <phoneticPr fontId="8" type="noConversion"/>
  </si>
  <si>
    <t>广西华大医院投资管理有限公司、宋朝辉、孟明俊提供连带保证担保。</t>
    <phoneticPr fontId="8" type="noConversion"/>
  </si>
  <si>
    <t>该债权光大银行柳州分行已向法院提起诉讼并申请执行。</t>
    <phoneticPr fontId="8" type="noConversion"/>
  </si>
  <si>
    <t>计息截止日2019年11月20日</t>
    <phoneticPr fontId="8" type="noConversion"/>
  </si>
  <si>
    <t>广西南宁焯伟印务有限公司</t>
    <phoneticPr fontId="8" type="noConversion"/>
  </si>
  <si>
    <t>横县</t>
    <phoneticPr fontId="8" type="noConversion"/>
  </si>
  <si>
    <t>自然人黄焯伟、廖志梅及赵贵接承担连带保证担保。</t>
    <phoneticPr fontId="8" type="noConversion"/>
  </si>
  <si>
    <t>南宁荣宝昌房地产有限公司</t>
    <phoneticPr fontId="8" type="noConversion"/>
  </si>
  <si>
    <t>广西全民药业有限责任公司</t>
    <phoneticPr fontId="8" type="noConversion"/>
  </si>
  <si>
    <t>吴江资、林向民、赖加种提供连带责任保证。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</si>
</sst>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 "/>
    <numFmt numFmtId="177" formatCode="#,##0.00_);[Red]\(#,##0.00\)"/>
    <numFmt numFmtId="178" formatCode="#,##0.00_ "/>
  </numFmts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4" fillId="0" borderId="0" xfId="0" applyNumberFormat="1" applyFont="1" applyFill="1" applyBorder="1" applyAlignment="1">
      <alignment horizontal="left" vertical="center" wrapText="1"/>
    </xf>
    <xf numFmtId="177" fontId="0" fillId="0" borderId="0" xfId="0" applyNumberFormat="1"/>
    <xf numFmtId="178" fontId="0" fillId="0" borderId="0" xfId="0" applyNumberFormat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 wrapText="1"/>
    </xf>
    <xf numFmtId="178" fontId="10" fillId="0" borderId="2" xfId="0" applyNumberFormat="1" applyFont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178" fontId="11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常规" xfId="0" builtinId="0"/>
    <cellStyle name="千位分隔 4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pane xSplit="3" ySplit="4" topLeftCell="D8" activePane="bottomRight" state="frozen"/>
      <selection pane="topRight"/>
      <selection pane="bottomLeft"/>
      <selection pane="bottomRight" activeCell="I5" sqref="I5"/>
    </sheetView>
  </sheetViews>
  <sheetFormatPr defaultColWidth="9" defaultRowHeight="13.5" x14ac:dyDescent="0.15"/>
  <cols>
    <col min="1" max="1" width="5.75" customWidth="1"/>
    <col min="2" max="2" width="16.125" customWidth="1"/>
    <col min="4" max="4" width="18" customWidth="1"/>
    <col min="5" max="5" width="16.75" customWidth="1"/>
    <col min="6" max="6" width="16.25" customWidth="1"/>
    <col min="7" max="7" width="23.375" customWidth="1"/>
    <col min="8" max="8" width="12.75" customWidth="1"/>
    <col min="9" max="9" width="19" customWidth="1"/>
    <col min="10" max="10" width="9.5" customWidth="1"/>
    <col min="11" max="11" width="8.5" customWidth="1"/>
    <col min="12" max="12" width="1.625" customWidth="1"/>
    <col min="13" max="13" width="24.5" style="1" customWidth="1"/>
    <col min="14" max="14" width="12.625" customWidth="1"/>
  </cols>
  <sheetData>
    <row r="1" spans="1:14" ht="20.2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15">
      <c r="A2" s="38"/>
      <c r="B2" s="38"/>
      <c r="C2" s="38"/>
      <c r="D2" s="2"/>
      <c r="E2" s="2"/>
      <c r="F2" s="2"/>
      <c r="G2" s="2"/>
      <c r="H2" s="2"/>
      <c r="J2" s="6"/>
      <c r="K2" s="6"/>
      <c r="L2" s="6"/>
      <c r="M2" s="7" t="s">
        <v>1</v>
      </c>
    </row>
    <row r="3" spans="1:14" ht="13.5" customHeight="1" x14ac:dyDescent="0.15">
      <c r="A3" s="23" t="s">
        <v>2</v>
      </c>
      <c r="B3" s="24" t="s">
        <v>3</v>
      </c>
      <c r="C3" s="23" t="s">
        <v>4</v>
      </c>
      <c r="D3" s="24" t="s">
        <v>5</v>
      </c>
      <c r="E3" s="24" t="s">
        <v>6</v>
      </c>
      <c r="F3" s="25" t="s">
        <v>7</v>
      </c>
      <c r="G3" s="25" t="s">
        <v>8</v>
      </c>
      <c r="H3" s="24" t="s">
        <v>9</v>
      </c>
      <c r="I3" s="24" t="s">
        <v>10</v>
      </c>
      <c r="J3" s="28" t="s">
        <v>11</v>
      </c>
      <c r="K3" s="29"/>
      <c r="L3" s="30"/>
      <c r="M3" s="26" t="s">
        <v>12</v>
      </c>
      <c r="N3" s="43" t="s">
        <v>13</v>
      </c>
    </row>
    <row r="4" spans="1:14" ht="39" customHeight="1" x14ac:dyDescent="0.15">
      <c r="A4" s="23"/>
      <c r="B4" s="24"/>
      <c r="C4" s="23"/>
      <c r="D4" s="24"/>
      <c r="E4" s="24"/>
      <c r="F4" s="25"/>
      <c r="G4" s="25"/>
      <c r="H4" s="24"/>
      <c r="I4" s="24"/>
      <c r="J4" s="31"/>
      <c r="K4" s="32"/>
      <c r="L4" s="33"/>
      <c r="M4" s="27"/>
      <c r="N4" s="43"/>
    </row>
    <row r="5" spans="1:14" ht="269.25" customHeight="1" x14ac:dyDescent="0.15">
      <c r="A5" s="17">
        <v>1</v>
      </c>
      <c r="B5" s="10" t="s">
        <v>37</v>
      </c>
      <c r="C5" s="11" t="s">
        <v>24</v>
      </c>
      <c r="D5" s="9">
        <v>27296.44</v>
      </c>
      <c r="E5" s="12">
        <v>20824.32</v>
      </c>
      <c r="F5" s="18">
        <v>6347.17</v>
      </c>
      <c r="G5" s="18">
        <v>124.95</v>
      </c>
      <c r="H5" s="44" t="s">
        <v>17</v>
      </c>
      <c r="I5" s="11" t="s">
        <v>25</v>
      </c>
      <c r="J5" s="42" t="s">
        <v>39</v>
      </c>
      <c r="K5" s="40"/>
      <c r="L5" s="41"/>
      <c r="M5" s="13" t="s">
        <v>26</v>
      </c>
      <c r="N5" s="13" t="s">
        <v>27</v>
      </c>
    </row>
    <row r="6" spans="1:14" ht="94.15" customHeight="1" x14ac:dyDescent="0.15">
      <c r="A6" s="8">
        <v>2</v>
      </c>
      <c r="B6" s="14" t="s">
        <v>38</v>
      </c>
      <c r="C6" s="11" t="s">
        <v>28</v>
      </c>
      <c r="D6" s="9">
        <v>330.47</v>
      </c>
      <c r="E6" s="18">
        <v>177.11</v>
      </c>
      <c r="F6" s="18">
        <v>145.62</v>
      </c>
      <c r="G6" s="18">
        <v>7.73</v>
      </c>
      <c r="H6" s="13" t="s">
        <v>29</v>
      </c>
      <c r="I6" s="15" t="s">
        <v>30</v>
      </c>
      <c r="J6" s="34" t="s">
        <v>31</v>
      </c>
      <c r="K6" s="35"/>
      <c r="L6" s="36"/>
      <c r="M6" s="16" t="s">
        <v>32</v>
      </c>
      <c r="N6" s="13" t="s">
        <v>33</v>
      </c>
    </row>
    <row r="7" spans="1:14" ht="94.15" customHeight="1" x14ac:dyDescent="0.15">
      <c r="A7" s="8">
        <v>3</v>
      </c>
      <c r="B7" s="14" t="s">
        <v>34</v>
      </c>
      <c r="C7" s="11" t="s">
        <v>35</v>
      </c>
      <c r="D7" s="9">
        <v>249.23</v>
      </c>
      <c r="E7" s="12">
        <v>154.75</v>
      </c>
      <c r="F7" s="12">
        <v>90.85</v>
      </c>
      <c r="G7" s="12">
        <v>3.63</v>
      </c>
      <c r="H7" s="13" t="s">
        <v>29</v>
      </c>
      <c r="I7" s="15" t="s">
        <v>30</v>
      </c>
      <c r="J7" s="34" t="s">
        <v>36</v>
      </c>
      <c r="K7" s="35"/>
      <c r="L7" s="36"/>
      <c r="M7" s="16" t="s">
        <v>22</v>
      </c>
      <c r="N7" s="13" t="s">
        <v>23</v>
      </c>
    </row>
    <row r="8" spans="1:14" ht="94.15" customHeight="1" x14ac:dyDescent="0.15">
      <c r="A8" s="8">
        <v>4</v>
      </c>
      <c r="B8" s="10" t="s">
        <v>15</v>
      </c>
      <c r="C8" s="11" t="s">
        <v>16</v>
      </c>
      <c r="D8" s="9">
        <f>E8+F8+G8</f>
        <v>10460.198855999999</v>
      </c>
      <c r="E8" s="12">
        <f>100000000/10000</f>
        <v>10000</v>
      </c>
      <c r="F8" s="18">
        <f>3823111.11/10000</f>
        <v>382.31111099999998</v>
      </c>
      <c r="G8" s="18">
        <f>(74684.45+704193)/10000</f>
        <v>77.887744999999995</v>
      </c>
      <c r="H8" s="13" t="s">
        <v>17</v>
      </c>
      <c r="I8" s="11" t="s">
        <v>18</v>
      </c>
      <c r="J8" s="39" t="s">
        <v>19</v>
      </c>
      <c r="K8" s="40"/>
      <c r="L8" s="41"/>
      <c r="M8" s="13" t="s">
        <v>20</v>
      </c>
      <c r="N8" s="13" t="s">
        <v>21</v>
      </c>
    </row>
    <row r="9" spans="1:14" ht="31.5" customHeight="1" x14ac:dyDescent="0.15">
      <c r="A9" s="20" t="s">
        <v>14</v>
      </c>
      <c r="B9" s="20"/>
      <c r="C9" s="20"/>
      <c r="D9" s="9">
        <f>SUM(D5:D8)</f>
        <v>38336.338856000002</v>
      </c>
      <c r="E9" s="9">
        <f t="shared" ref="E9:G9" si="0">SUM(E5:E8)</f>
        <v>31156.18</v>
      </c>
      <c r="F9" s="9">
        <f t="shared" si="0"/>
        <v>6965.9511110000003</v>
      </c>
      <c r="G9" s="9">
        <f t="shared" si="0"/>
        <v>214.197745</v>
      </c>
      <c r="H9" s="21"/>
      <c r="I9" s="22"/>
      <c r="J9" s="22"/>
      <c r="K9" s="22"/>
      <c r="L9" s="22"/>
      <c r="M9" s="22"/>
      <c r="N9" s="19"/>
    </row>
    <row r="11" spans="1:14" x14ac:dyDescent="0.15">
      <c r="B11" s="3"/>
    </row>
    <row r="15" spans="1:14" x14ac:dyDescent="0.15">
      <c r="F15" s="4"/>
      <c r="G15" s="4"/>
    </row>
    <row r="16" spans="1:14" x14ac:dyDescent="0.15">
      <c r="F16" s="4"/>
      <c r="G16" s="4"/>
    </row>
    <row r="17" spans="6:7" x14ac:dyDescent="0.15">
      <c r="F17" s="5"/>
      <c r="G17" s="5"/>
    </row>
  </sheetData>
  <mergeCells count="20">
    <mergeCell ref="A1:N1"/>
    <mergeCell ref="A2:C2"/>
    <mergeCell ref="J8:L8"/>
    <mergeCell ref="J5:L5"/>
    <mergeCell ref="J6:L6"/>
    <mergeCell ref="N3:N4"/>
    <mergeCell ref="A9:C9"/>
    <mergeCell ref="H9:M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J3:L4"/>
    <mergeCell ref="J7:L7"/>
  </mergeCells>
  <phoneticPr fontId="7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梁苧文</cp:lastModifiedBy>
  <cp:lastPrinted>2020-03-16T01:32:19Z</cp:lastPrinted>
  <dcterms:created xsi:type="dcterms:W3CDTF">2006-09-16T00:00:00Z</dcterms:created>
  <dcterms:modified xsi:type="dcterms:W3CDTF">2020-03-18T01:09:06Z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